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3" i="5" l="1"/>
  <c r="K20" i="5" l="1"/>
  <c r="F20" i="5"/>
  <c r="AS16" i="5"/>
  <c r="AQ16" i="5"/>
  <c r="AP16" i="5"/>
  <c r="AO16" i="5"/>
  <c r="AN16" i="5"/>
  <c r="AM16" i="5"/>
  <c r="AG16" i="5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I16" i="5"/>
  <c r="I20" i="5" s="1"/>
  <c r="I22" i="5" s="1"/>
  <c r="H16" i="5"/>
  <c r="H20" i="5" s="1"/>
  <c r="G16" i="5"/>
  <c r="G20" i="5" s="1"/>
  <c r="G22" i="5" s="1"/>
  <c r="F16" i="5"/>
  <c r="E16" i="5"/>
  <c r="E20" i="5" s="1"/>
  <c r="E22" i="5" s="1"/>
  <c r="AR16" i="5" l="1"/>
  <c r="K21" i="5"/>
  <c r="K22" i="5" s="1"/>
  <c r="J22" i="5" s="1"/>
  <c r="F21" i="5"/>
  <c r="L21" i="5" s="1"/>
  <c r="H21" i="5"/>
  <c r="O22" i="5"/>
  <c r="O21" i="5"/>
  <c r="J21" i="5"/>
  <c r="M21" i="5"/>
  <c r="AF16" i="5"/>
  <c r="N21" i="5" l="1"/>
  <c r="H22" i="5"/>
  <c r="M22" i="5" s="1"/>
  <c r="F22" i="5"/>
  <c r="L22" i="5" l="1"/>
  <c r="N22" i="5"/>
</calcChain>
</file>

<file path=xl/sharedStrings.xml><?xml version="1.0" encoding="utf-8"?>
<sst xmlns="http://schemas.openxmlformats.org/spreadsheetml/2006/main" count="94" uniqueCount="40">
  <si>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</si>
  <si>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</si>
  <si>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</si>
  <si>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</si>
  <si>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</si>
  <si>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</si>
  <si>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</si>
  <si>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</si>
  <si>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</si>
  <si>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</si>
  <si>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</si>
  <si>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</si>
  <si>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</si>
  <si>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</si>
  <si>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</si>
  <si>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</si>
  <si>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</si>
  <si>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</si>
  <si>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</si>
  <si>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</si>
  <si>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</si>
  <si>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</si>
  <si>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</si>
  <si>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</si>
  <si>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</si>
  <si>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Simo Rehunen</t>
  </si>
  <si>
    <t>5.</t>
  </si>
  <si>
    <t>Paukku</t>
  </si>
  <si>
    <t>4.</t>
  </si>
  <si>
    <t>1.</t>
  </si>
  <si>
    <t>9.</t>
  </si>
  <si>
    <t>2.</t>
  </si>
  <si>
    <t>7.</t>
  </si>
  <si>
    <t>KöLa</t>
  </si>
  <si>
    <t>8.</t>
  </si>
  <si>
    <t>EuVe</t>
  </si>
  <si>
    <t>6.</t>
  </si>
  <si>
    <t>23.10.1982   Heinolan mlk</t>
  </si>
  <si>
    <t>Paukku = Hämeenlinnan Paukku  (1961),  kasvattajaseura</t>
  </si>
  <si>
    <t>KöLa = Köyliön Lallit  (1946)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</si>
</sst>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16</v>
      </c>
      <c r="AB4" s="12">
        <v>0</v>
      </c>
      <c r="AC4" s="12">
        <v>3</v>
      </c>
      <c r="AD4" s="12">
        <v>17</v>
      </c>
      <c r="AE4" s="12">
        <v>53</v>
      </c>
      <c r="AF4" s="67">
        <v>0.71619999999999995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15</v>
      </c>
      <c r="AB5" s="12">
        <v>3</v>
      </c>
      <c r="AC5" s="12">
        <v>2</v>
      </c>
      <c r="AD5" s="12">
        <v>42</v>
      </c>
      <c r="AE5" s="12">
        <v>79</v>
      </c>
      <c r="AF5" s="67">
        <v>0.73829999999999996</v>
      </c>
      <c r="AG5" s="68">
        <v>107</v>
      </c>
      <c r="AH5" s="7"/>
      <c r="AI5" s="12" t="s">
        <v>29</v>
      </c>
      <c r="AJ5" s="7" t="s">
        <v>30</v>
      </c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31</v>
      </c>
      <c r="Z6" s="1" t="s">
        <v>27</v>
      </c>
      <c r="AA6" s="12">
        <v>13</v>
      </c>
      <c r="AB6" s="12">
        <v>0</v>
      </c>
      <c r="AC6" s="12">
        <v>1</v>
      </c>
      <c r="AD6" s="12">
        <v>27</v>
      </c>
      <c r="AE6" s="12">
        <v>47</v>
      </c>
      <c r="AF6" s="67">
        <v>0.7833</v>
      </c>
      <c r="AG6" s="68">
        <v>60</v>
      </c>
      <c r="AH6" s="7"/>
      <c r="AI6" s="7" t="s">
        <v>32</v>
      </c>
      <c r="AJ6" s="7"/>
      <c r="AK6" s="7"/>
      <c r="AL6" s="10"/>
      <c r="AM6" s="12">
        <v>4</v>
      </c>
      <c r="AN6" s="12">
        <v>0</v>
      </c>
      <c r="AO6" s="12">
        <v>0</v>
      </c>
      <c r="AP6" s="12">
        <v>3</v>
      </c>
      <c r="AQ6" s="12">
        <v>15</v>
      </c>
      <c r="AR6" s="65">
        <v>0.6</v>
      </c>
      <c r="AS6" s="69">
        <v>25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31</v>
      </c>
      <c r="Z7" s="1" t="s">
        <v>33</v>
      </c>
      <c r="AA7" s="12">
        <v>16</v>
      </c>
      <c r="AB7" s="12">
        <v>0</v>
      </c>
      <c r="AC7" s="12">
        <v>2</v>
      </c>
      <c r="AD7" s="12">
        <v>34</v>
      </c>
      <c r="AE7" s="12">
        <v>73</v>
      </c>
      <c r="AF7" s="67">
        <v>0.75249999999999995</v>
      </c>
      <c r="AG7" s="68">
        <v>97</v>
      </c>
      <c r="AH7" s="7"/>
      <c r="AI7" s="7" t="s">
        <v>34</v>
      </c>
      <c r="AJ7" s="7"/>
      <c r="AK7" s="7"/>
      <c r="AL7" s="10"/>
      <c r="AM7" s="12">
        <v>4</v>
      </c>
      <c r="AN7" s="12">
        <v>1</v>
      </c>
      <c r="AO7" s="12">
        <v>0</v>
      </c>
      <c r="AP7" s="12">
        <v>6</v>
      </c>
      <c r="AQ7" s="12">
        <v>15</v>
      </c>
      <c r="AR7" s="65">
        <v>0.71419999999999995</v>
      </c>
      <c r="AS7" s="69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30</v>
      </c>
      <c r="Z9" s="1" t="s">
        <v>33</v>
      </c>
      <c r="AA9" s="12">
        <v>4</v>
      </c>
      <c r="AB9" s="12">
        <v>0</v>
      </c>
      <c r="AC9" s="12">
        <v>0</v>
      </c>
      <c r="AD9" s="12">
        <v>9</v>
      </c>
      <c r="AE9" s="12">
        <v>24</v>
      </c>
      <c r="AF9" s="67">
        <v>0.77410000000000001</v>
      </c>
      <c r="AG9" s="68">
        <v>31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3</v>
      </c>
      <c r="AQ9" s="12">
        <v>8</v>
      </c>
      <c r="AR9" s="65">
        <v>0.66659999999999997</v>
      </c>
      <c r="AS9" s="69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34</v>
      </c>
      <c r="Z11" s="1" t="s">
        <v>35</v>
      </c>
      <c r="AA11" s="12">
        <v>16</v>
      </c>
      <c r="AB11" s="12">
        <v>0</v>
      </c>
      <c r="AC11" s="12">
        <v>7</v>
      </c>
      <c r="AD11" s="12">
        <v>20</v>
      </c>
      <c r="AE11" s="12">
        <v>69</v>
      </c>
      <c r="AF11" s="67">
        <v>0.72629999999999995</v>
      </c>
      <c r="AG11" s="68">
        <v>95</v>
      </c>
      <c r="AH11" s="7"/>
      <c r="AI11" s="7"/>
      <c r="AJ11" s="7"/>
      <c r="AK11" s="7"/>
      <c r="AL11" s="10"/>
      <c r="AM11" s="12"/>
      <c r="AN11" s="12"/>
      <c r="AO11" s="13"/>
      <c r="AP11" s="12"/>
      <c r="AQ11" s="12"/>
      <c r="AR11" s="32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26</v>
      </c>
      <c r="Z12" s="1" t="s">
        <v>35</v>
      </c>
      <c r="AA12" s="12">
        <v>16</v>
      </c>
      <c r="AB12" s="12">
        <v>0</v>
      </c>
      <c r="AC12" s="12">
        <v>0</v>
      </c>
      <c r="AD12" s="12">
        <v>27</v>
      </c>
      <c r="AE12" s="12">
        <v>79</v>
      </c>
      <c r="AF12" s="67">
        <v>0.70530000000000004</v>
      </c>
      <c r="AG12" s="68">
        <v>112</v>
      </c>
      <c r="AH12" s="7"/>
      <c r="AI12" s="7" t="s">
        <v>32</v>
      </c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2018</v>
      </c>
      <c r="Y13" s="12" t="s">
        <v>34</v>
      </c>
      <c r="Z13" s="1" t="s">
        <v>35</v>
      </c>
      <c r="AA13" s="12">
        <v>14</v>
      </c>
      <c r="AB13" s="12">
        <v>1</v>
      </c>
      <c r="AC13" s="12">
        <v>1</v>
      </c>
      <c r="AD13" s="12">
        <v>25</v>
      </c>
      <c r="AE13" s="12">
        <v>79</v>
      </c>
      <c r="AF13" s="67">
        <v>0.69289999999999996</v>
      </c>
      <c r="AG13" s="68">
        <f>PRODUCT(AE13/AF13)</f>
        <v>114.01356617116468</v>
      </c>
      <c r="AH13" s="7"/>
      <c r="AI13" s="7" t="s">
        <v>36</v>
      </c>
      <c r="AJ13" s="7"/>
      <c r="AK13" s="7" t="s">
        <v>36</v>
      </c>
      <c r="AL13" s="10"/>
      <c r="AM13" s="1"/>
      <c r="AN13" s="1"/>
      <c r="AO13" s="1"/>
      <c r="AP13" s="1"/>
      <c r="AQ13" s="1"/>
      <c r="AR13" s="52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2"/>
      <c r="Z14" s="1"/>
      <c r="AA14" s="12"/>
      <c r="AB14" s="12"/>
      <c r="AC14" s="12"/>
      <c r="AD14" s="12"/>
      <c r="AE14" s="12"/>
      <c r="AF14" s="67"/>
      <c r="AG14" s="68"/>
      <c r="AH14" s="7"/>
      <c r="AI14" s="7"/>
      <c r="AJ14" s="7"/>
      <c r="AK14" s="7"/>
      <c r="AL14" s="10"/>
      <c r="AM14" s="1"/>
      <c r="AN14" s="1"/>
      <c r="AO14" s="1"/>
      <c r="AP14" s="1"/>
      <c r="AQ14" s="1"/>
      <c r="AR14" s="52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2023</v>
      </c>
      <c r="Y15" s="12" t="s">
        <v>28</v>
      </c>
      <c r="Z15" s="1" t="s">
        <v>35</v>
      </c>
      <c r="AA15" s="12">
        <v>2</v>
      </c>
      <c r="AB15" s="12">
        <v>0</v>
      </c>
      <c r="AC15" s="12">
        <v>1</v>
      </c>
      <c r="AD15" s="12">
        <v>3</v>
      </c>
      <c r="AE15" s="12">
        <v>8</v>
      </c>
      <c r="AF15" s="67">
        <v>0.66666666666666663</v>
      </c>
      <c r="AG15" s="10">
        <v>12</v>
      </c>
      <c r="AH15" s="40"/>
      <c r="AI15" s="7"/>
      <c r="AJ15" s="7"/>
      <c r="AK15" s="7"/>
      <c r="AL15" s="10"/>
      <c r="AM15" s="12">
        <v>1</v>
      </c>
      <c r="AN15" s="12">
        <v>0</v>
      </c>
      <c r="AO15" s="12">
        <v>0</v>
      </c>
      <c r="AP15" s="12">
        <v>1</v>
      </c>
      <c r="AQ15" s="12">
        <v>6</v>
      </c>
      <c r="AR15" s="59">
        <v>0.75</v>
      </c>
      <c r="AS15" s="19">
        <v>8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112</v>
      </c>
      <c r="AB16" s="36">
        <f>SUM(AB4:AB15)</f>
        <v>4</v>
      </c>
      <c r="AC16" s="36">
        <f>SUM(AC4:AC15)</f>
        <v>17</v>
      </c>
      <c r="AD16" s="36">
        <f>SUM(AD4:AD15)</f>
        <v>204</v>
      </c>
      <c r="AE16" s="36">
        <f>SUM(AE4:AE15)</f>
        <v>511</v>
      </c>
      <c r="AF16" s="37">
        <f>PRODUCT(AE16/AG16)</f>
        <v>0.72790616111171869</v>
      </c>
      <c r="AG16" s="21">
        <f>SUM(AG4:AG15)</f>
        <v>702.01356617116471</v>
      </c>
      <c r="AH16" s="18"/>
      <c r="AI16" s="29"/>
      <c r="AJ16" s="41"/>
      <c r="AK16" s="42"/>
      <c r="AL16" s="10"/>
      <c r="AM16" s="36">
        <f>SUM(AM4:AM15)</f>
        <v>10</v>
      </c>
      <c r="AN16" s="36">
        <f>SUM(AN4:AN15)</f>
        <v>1</v>
      </c>
      <c r="AO16" s="36">
        <f>SUM(AO4:AO15)</f>
        <v>0</v>
      </c>
      <c r="AP16" s="36">
        <f>SUM(AP4:AP15)</f>
        <v>13</v>
      </c>
      <c r="AQ16" s="36">
        <f>SUM(AQ4:AQ15)</f>
        <v>44</v>
      </c>
      <c r="AR16" s="37">
        <f>PRODUCT(AQ16/AS16)</f>
        <v>0.66666666666666663</v>
      </c>
      <c r="AS16" s="39">
        <f>SUM(AS4:AS15)</f>
        <v>66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38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39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24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122</v>
      </c>
      <c r="F21" s="47">
        <f>PRODUCT(AB16+AN16)</f>
        <v>5</v>
      </c>
      <c r="G21" s="47">
        <f>PRODUCT(AC16+AO16)</f>
        <v>17</v>
      </c>
      <c r="H21" s="47">
        <f>PRODUCT(AD16+AP16)</f>
        <v>217</v>
      </c>
      <c r="I21" s="47">
        <f>PRODUCT(AE16+AQ16)</f>
        <v>555</v>
      </c>
      <c r="J21" s="60">
        <f>PRODUCT(I21/K21)</f>
        <v>0.72264348501925935</v>
      </c>
      <c r="K21" s="10">
        <f>PRODUCT(AG16+AS16)</f>
        <v>768.01356617116471</v>
      </c>
      <c r="L21" s="53">
        <f>PRODUCT((F21+G21)/E21)</f>
        <v>0.18032786885245902</v>
      </c>
      <c r="M21" s="53">
        <f>PRODUCT(H21/E21)</f>
        <v>1.778688524590164</v>
      </c>
      <c r="N21" s="53">
        <f>PRODUCT((F21+G21+H21)/E21)</f>
        <v>1.959016393442623</v>
      </c>
      <c r="O21" s="53">
        <f>PRODUCT(I21/E21)</f>
        <v>4.5491803278688527</v>
      </c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122</v>
      </c>
      <c r="F22" s="47">
        <f t="shared" ref="F22:I22" si="0">SUM(F19:F21)</f>
        <v>5</v>
      </c>
      <c r="G22" s="47">
        <f t="shared" si="0"/>
        <v>17</v>
      </c>
      <c r="H22" s="47">
        <f t="shared" si="0"/>
        <v>217</v>
      </c>
      <c r="I22" s="47">
        <f t="shared" si="0"/>
        <v>555</v>
      </c>
      <c r="J22" s="60">
        <f>PRODUCT(I22/K22)</f>
        <v>0.72264348501925935</v>
      </c>
      <c r="K22" s="16">
        <f>SUM(K19:K21)</f>
        <v>768.01356617116471</v>
      </c>
      <c r="L22" s="53">
        <f>PRODUCT((F22+G22)/E22)</f>
        <v>0.18032786885245902</v>
      </c>
      <c r="M22" s="53">
        <f>PRODUCT(H22/E22)</f>
        <v>1.778688524590164</v>
      </c>
      <c r="N22" s="53">
        <f>PRODUCT((F22+G22+H22)/E22)</f>
        <v>1.959016393442623</v>
      </c>
      <c r="O22" s="53">
        <f>PRODUCT(I22/E22)</f>
        <v>4.5491803278688527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0"/>
      <c r="AL187" s="10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57" x14ac:dyDescent="0.25"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</sheetData>
  <sortState ref="X10:AS13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2023-08-24T05:45:18Z</dcterms:modified>
</cp:coreProperties>
</file>